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 tabRatio="473"/>
  </bookViews>
  <sheets>
    <sheet name="sheet1" sheetId="1" r:id="rId1"/>
    <sheet name="Sheet2" sheetId="2" r:id="rId2"/>
  </sheets>
  <definedNames>
    <definedName name="_xlnm._FilterDatabase" localSheetId="0" hidden="1">sheet1!$A$2:$AA$3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<sst xmlns="http://schemas.openxmlformats.org/spreadsheetml/2006/main" count="89" uniqueCount="49">
  <si>
    <t xml:space="preserve">2025年10月17日湖北贸易粮竞价采购交易清单                                                                                                   </t>
  </si>
  <si>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</si>
  <si>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</si>
  <si>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</si>
  <si>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</si>
  <si>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</si>
  <si>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</si>
  <si>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</si>
  <si>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</si>
  <si>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</si>
  <si>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</si>
  <si>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</si>
  <si>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</si>
  <si>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</si>
  <si>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交割开始日期</t>
  </si>
  <si>
    <t>交割截止日期</t>
  </si>
  <si>
    <t>付款截止日期</t>
  </si>
  <si>
    <t>近期水分%</t>
  </si>
  <si>
    <t>近期杂质%</t>
  </si>
  <si>
    <t>容重</t>
  </si>
  <si>
    <t>承储库日正常出库能力</t>
  </si>
  <si>
    <t>起报价</t>
  </si>
  <si>
    <t>常用出库方式（铁路/公路/水路）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</si>
  <si>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</si>
  <si>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</si>
  <si>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</si>
  <si>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</si>
  <si>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</si>
  <si>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</si>
  <si>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</si>
  <si>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spymcg251017101</t>
  </si>
  <si>
    <t>鄂州市兴粮粮油贸易有限公司</t>
  </si>
  <si>
    <t>金控华粮（湖北）粮食物流有限公司</t>
  </si>
  <si>
    <t>401</t>
  </si>
  <si>
    <t>玉米</t>
  </si>
  <si>
    <t>二等</t>
  </si>
  <si>
    <t>2025-10-17</t>
  </si>
  <si>
    <t>2025-11-30</t>
  </si>
  <si>
    <t>≤13.5</t>
  </si>
  <si>
    <t>≤1.0</t>
  </si>
  <si>
    <t>≥690</t>
  </si>
  <si>
    <t>散装到库价</t>
  </si>
  <si>
    <t>spymcg251017102</t>
  </si>
  <si>
    <t>spymcg251017103</t>
  </si>
  <si>
    <t>402</t>
  </si>
  <si>
    <t>spymcg251017104</t>
  </si>
  <si>
    <t>不完善粒</t>
  </si>
  <si>
    <t>水分</t>
  </si>
  <si>
    <t>杂质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</si>
</sst>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.0_ "/>
    <numFmt numFmtId="178" formatCode="0_);[Red]\(0\)"/>
  </numFmts>
  <fonts count="34">
    <font>
      <sz val="10"/>
      <name val="Arial"/>
      <charset val="134"/>
    </font>
    <font>
      <sz val="12"/>
      <name val="微软雅黑"/>
      <charset val="134"/>
    </font>
    <font>
      <sz val="20"/>
      <name val="微软雅黑"/>
      <charset val="134"/>
    </font>
    <font>
      <b/>
      <sz val="14"/>
      <name val="仿宋"/>
      <charset val="134"/>
    </font>
    <font>
      <b/>
      <sz val="12"/>
      <color rgb="FFFF0000"/>
      <name val="仿宋"/>
      <charset val="134"/>
    </font>
    <font>
      <sz val="11"/>
      <color rgb="FFFF0000"/>
      <name val="微软雅黑"/>
      <charset val="134"/>
    </font>
    <font>
      <sz val="11"/>
      <name val="仿宋"/>
      <charset val="134"/>
    </font>
    <font>
      <sz val="10"/>
      <name val="仿宋"/>
      <charset val="134"/>
    </font>
    <font>
      <b/>
      <sz val="20"/>
      <name val="方正小标宋简体"/>
      <charset val="134"/>
    </font>
    <font>
      <sz val="11"/>
      <name val="微软雅黑"/>
      <charset val="134"/>
    </font>
    <font>
      <sz val="11"/>
      <color theme="1"/>
      <name val="微软雅黑"/>
      <charset val="134"/>
    </font>
    <font>
      <b/>
      <sz val="14"/>
      <color rgb="FF00B050"/>
      <name val="仿宋"/>
      <charset val="134"/>
    </font>
    <font>
      <b/>
      <sz val="14"/>
      <color rgb="FFFF000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3" applyNumberFormat="1" applyFont="1" applyBorder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 applyAlignment="1"/>
    <xf numFmtId="0" fontId="8" fillId="0" borderId="2" xfId="0" applyFont="1" applyBorder="1" applyAlignment="1">
      <alignment horizontal="centerContinuous" vertical="center"/>
    </xf>
    <xf numFmtId="0" fontId="8" fillId="0" borderId="3" xfId="0" applyFont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 shrinkToFit="1"/>
    </xf>
    <xf numFmtId="177" fontId="10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Continuous" vertical="center"/>
    </xf>
    <xf numFmtId="178" fontId="9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5" xfId="51"/>
    <cellStyle name="常规 6" xf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C7"/>
  <sheetViews>
    <sheetView tabSelected="1" workbookViewId="0">
      <pane ySplit="3" topLeftCell="A4" activePane="bottomLeft" state="frozen"/>
      <selection/>
      <selection pane="bottomLeft" activeCell="C6" sqref="C6"/>
    </sheetView>
  </sheetViews>
  <sheetFormatPr defaultColWidth="10.2857142857143" defaultRowHeight="13.5" outlineLevelRow="6"/>
  <cols>
    <col min="1" max="1" width="22.8571428571429" style="8" customWidth="1"/>
    <col min="2" max="2" width="14.2857142857143" style="8" customWidth="1"/>
    <col min="3" max="3" width="34" style="9" customWidth="1"/>
    <col min="4" max="4" width="31.1428571428571" style="8" customWidth="1"/>
    <col min="5" max="5" width="17.4285714285714" style="8" customWidth="1"/>
    <col min="6" max="6" width="41.7142857142857" style="8" customWidth="1"/>
    <col min="7" max="8" width="7.85714285714286" style="8" customWidth="1"/>
    <col min="9" max="9" width="14.2857142857143" style="8" customWidth="1"/>
    <col min="10" max="10" width="7.85714285714286" style="8" customWidth="1"/>
    <col min="11" max="11" width="14.2857142857143" style="8" customWidth="1"/>
    <col min="12" max="12" width="16.2857142857143" style="8" customWidth="1"/>
    <col min="13" max="13" width="11.8571428571429" style="8" customWidth="1"/>
    <col min="14" max="16" width="21.1428571428571" style="8" customWidth="1"/>
    <col min="17" max="20" width="18" style="8" customWidth="1"/>
    <col min="21" max="21" width="11" style="8" customWidth="1"/>
    <col min="22" max="22" width="51.5714285714286" style="8" hidden="1" customWidth="1"/>
    <col min="23" max="23" width="83.7142857142857" style="8" hidden="1" customWidth="1"/>
    <col min="24" max="24" width="24.4285714285714" style="8" hidden="1" customWidth="1"/>
    <col min="25" max="25" width="21.1428571428571" style="8" hidden="1" customWidth="1"/>
    <col min="26" max="26" width="36.5714285714286" style="8" hidden="1" customWidth="1"/>
    <col min="27" max="27" width="33.1428571428571" style="8" hidden="1" customWidth="1"/>
    <col min="28" max="28" width="29.8571428571429" style="8" customWidth="1"/>
    <col min="29" max="16384" width="10.2857142857143" style="10"/>
  </cols>
  <sheetData>
    <row r="1" s="4" customFormat="1" ht="78" customHeight="1" spans="1:28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31"/>
    </row>
    <row r="2" s="5" customFormat="1" ht="97.5" customHeight="1" spans="1:28">
      <c r="A2" s="13" t="s">
        <v>1</v>
      </c>
      <c r="B2" s="13" t="s">
        <v>2</v>
      </c>
      <c r="C2" s="14" t="s">
        <v>3</v>
      </c>
      <c r="D2" s="13" t="s">
        <v>4</v>
      </c>
      <c r="E2" s="15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5" t="s">
        <v>12</v>
      </c>
      <c r="M2" s="13" t="s">
        <v>13</v>
      </c>
      <c r="N2" s="25" t="s">
        <v>14</v>
      </c>
      <c r="O2" s="25" t="s">
        <v>15</v>
      </c>
      <c r="P2" s="25" t="s">
        <v>16</v>
      </c>
      <c r="Q2" s="13" t="s">
        <v>17</v>
      </c>
      <c r="R2" s="13" t="s">
        <v>18</v>
      </c>
      <c r="S2" s="13" t="s">
        <v>19</v>
      </c>
      <c r="T2" s="15" t="s">
        <v>20</v>
      </c>
      <c r="U2" s="13" t="s">
        <v>21</v>
      </c>
      <c r="V2" s="13" t="s">
        <v>22</v>
      </c>
      <c r="W2" s="13" t="s">
        <v>23</v>
      </c>
      <c r="X2" s="13" t="s">
        <v>24</v>
      </c>
      <c r="Y2" s="13" t="s">
        <v>25</v>
      </c>
      <c r="Z2" s="13" t="s">
        <v>26</v>
      </c>
      <c r="AA2" s="13" t="s">
        <v>27</v>
      </c>
      <c r="AB2" s="13" t="s">
        <v>28</v>
      </c>
    </row>
    <row r="3" s="6" customFormat="1" ht="36" customHeight="1" spans="1:28">
      <c r="A3" s="16"/>
      <c r="B3" s="16"/>
      <c r="C3" s="17"/>
      <c r="D3" s="18" t="s">
        <v>29</v>
      </c>
      <c r="E3" s="19"/>
      <c r="F3" s="20"/>
      <c r="G3" s="17"/>
      <c r="H3" s="16"/>
      <c r="I3" s="16"/>
      <c r="J3" s="16"/>
      <c r="K3" s="16"/>
      <c r="L3" s="16"/>
      <c r="M3" s="26">
        <f>SUM(M4:M10)</f>
        <v>14200</v>
      </c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</row>
    <row r="4" s="7" customFormat="1" ht="45" customHeight="1" spans="1:29">
      <c r="A4" s="21" t="s">
        <v>30</v>
      </c>
      <c r="B4" s="21"/>
      <c r="C4" s="22" t="s">
        <v>31</v>
      </c>
      <c r="D4" s="22"/>
      <c r="E4" s="23">
        <v>42002424</v>
      </c>
      <c r="F4" s="22" t="s">
        <v>32</v>
      </c>
      <c r="G4" s="21" t="s">
        <v>33</v>
      </c>
      <c r="H4" s="24"/>
      <c r="I4" s="23">
        <v>2025</v>
      </c>
      <c r="J4" s="27" t="s">
        <v>34</v>
      </c>
      <c r="K4" s="23" t="s">
        <v>35</v>
      </c>
      <c r="L4" s="23" t="s">
        <v>35</v>
      </c>
      <c r="M4" s="28">
        <v>3500</v>
      </c>
      <c r="N4" s="21" t="s">
        <v>36</v>
      </c>
      <c r="O4" s="21" t="s">
        <v>37</v>
      </c>
      <c r="P4" s="21" t="s">
        <v>37</v>
      </c>
      <c r="Q4" s="24" t="s">
        <v>38</v>
      </c>
      <c r="R4" s="29" t="s">
        <v>39</v>
      </c>
      <c r="S4" s="29" t="s">
        <v>40</v>
      </c>
      <c r="T4" s="23">
        <v>200</v>
      </c>
      <c r="U4" s="30">
        <v>2380</v>
      </c>
      <c r="V4" s="23"/>
      <c r="W4" s="23"/>
      <c r="X4" s="23"/>
      <c r="Y4" s="23"/>
      <c r="Z4" s="23"/>
      <c r="AA4" s="23"/>
      <c r="AB4" s="32" t="s">
        <v>41</v>
      </c>
      <c r="AC4" s="33"/>
    </row>
    <row r="5" s="7" customFormat="1" ht="45" customHeight="1" spans="1:29">
      <c r="A5" s="21" t="s">
        <v>42</v>
      </c>
      <c r="B5" s="21"/>
      <c r="C5" s="22" t="s">
        <v>31</v>
      </c>
      <c r="D5" s="22"/>
      <c r="E5" s="23">
        <v>42002424</v>
      </c>
      <c r="F5" s="22" t="s">
        <v>32</v>
      </c>
      <c r="G5" s="21" t="s">
        <v>33</v>
      </c>
      <c r="H5" s="24"/>
      <c r="I5" s="23">
        <v>2025</v>
      </c>
      <c r="J5" s="27" t="s">
        <v>34</v>
      </c>
      <c r="K5" s="23" t="s">
        <v>35</v>
      </c>
      <c r="L5" s="23" t="s">
        <v>35</v>
      </c>
      <c r="M5" s="28">
        <v>3600</v>
      </c>
      <c r="N5" s="21" t="s">
        <v>36</v>
      </c>
      <c r="O5" s="21" t="s">
        <v>37</v>
      </c>
      <c r="P5" s="21" t="s">
        <v>37</v>
      </c>
      <c r="Q5" s="24" t="s">
        <v>38</v>
      </c>
      <c r="R5" s="29" t="s">
        <v>39</v>
      </c>
      <c r="S5" s="29" t="s">
        <v>40</v>
      </c>
      <c r="T5" s="23">
        <v>200</v>
      </c>
      <c r="U5" s="30">
        <v>2380</v>
      </c>
      <c r="V5" s="23"/>
      <c r="W5" s="23"/>
      <c r="X5" s="23"/>
      <c r="Y5" s="23"/>
      <c r="Z5" s="23"/>
      <c r="AA5" s="23"/>
      <c r="AB5" s="32" t="s">
        <v>41</v>
      </c>
      <c r="AC5" s="33"/>
    </row>
    <row r="6" s="7" customFormat="1" ht="45" customHeight="1" spans="1:29">
      <c r="A6" s="21" t="s">
        <v>43</v>
      </c>
      <c r="B6" s="21"/>
      <c r="C6" s="22" t="s">
        <v>31</v>
      </c>
      <c r="D6" s="22"/>
      <c r="E6" s="23">
        <v>42002424</v>
      </c>
      <c r="F6" s="22" t="s">
        <v>32</v>
      </c>
      <c r="G6" s="21" t="s">
        <v>44</v>
      </c>
      <c r="H6" s="24"/>
      <c r="I6" s="23">
        <v>2025</v>
      </c>
      <c r="J6" s="27" t="s">
        <v>34</v>
      </c>
      <c r="K6" s="23" t="s">
        <v>35</v>
      </c>
      <c r="L6" s="23" t="s">
        <v>35</v>
      </c>
      <c r="M6" s="28">
        <v>3500</v>
      </c>
      <c r="N6" s="21" t="s">
        <v>36</v>
      </c>
      <c r="O6" s="21" t="s">
        <v>37</v>
      </c>
      <c r="P6" s="21" t="s">
        <v>37</v>
      </c>
      <c r="Q6" s="24" t="s">
        <v>38</v>
      </c>
      <c r="R6" s="29" t="s">
        <v>39</v>
      </c>
      <c r="S6" s="29" t="s">
        <v>40</v>
      </c>
      <c r="T6" s="23">
        <v>200</v>
      </c>
      <c r="U6" s="30">
        <v>2380</v>
      </c>
      <c r="V6" s="23"/>
      <c r="W6" s="23"/>
      <c r="X6" s="23"/>
      <c r="Y6" s="23"/>
      <c r="Z6" s="23"/>
      <c r="AA6" s="23"/>
      <c r="AB6" s="32" t="s">
        <v>41</v>
      </c>
      <c r="AC6" s="33"/>
    </row>
    <row r="7" s="7" customFormat="1" ht="45" customHeight="1" spans="1:29">
      <c r="A7" s="21" t="s">
        <v>45</v>
      </c>
      <c r="B7" s="21"/>
      <c r="C7" s="22" t="s">
        <v>31</v>
      </c>
      <c r="D7" s="22"/>
      <c r="E7" s="23">
        <v>42002424</v>
      </c>
      <c r="F7" s="22" t="s">
        <v>32</v>
      </c>
      <c r="G7" s="21" t="s">
        <v>44</v>
      </c>
      <c r="H7" s="24"/>
      <c r="I7" s="23">
        <v>2025</v>
      </c>
      <c r="J7" s="27" t="s">
        <v>34</v>
      </c>
      <c r="K7" s="23" t="s">
        <v>35</v>
      </c>
      <c r="L7" s="23" t="s">
        <v>35</v>
      </c>
      <c r="M7" s="28">
        <v>3600</v>
      </c>
      <c r="N7" s="21" t="s">
        <v>36</v>
      </c>
      <c r="O7" s="21" t="s">
        <v>37</v>
      </c>
      <c r="P7" s="21" t="s">
        <v>37</v>
      </c>
      <c r="Q7" s="24" t="s">
        <v>38</v>
      </c>
      <c r="R7" s="29" t="s">
        <v>39</v>
      </c>
      <c r="S7" s="29" t="s">
        <v>40</v>
      </c>
      <c r="T7" s="23">
        <v>200</v>
      </c>
      <c r="U7" s="30">
        <v>2380</v>
      </c>
      <c r="V7" s="23"/>
      <c r="W7" s="23"/>
      <c r="X7" s="23"/>
      <c r="Y7" s="23"/>
      <c r="Z7" s="23"/>
      <c r="AA7" s="23"/>
      <c r="AB7" s="32" t="s">
        <v>41</v>
      </c>
      <c r="AC7" s="33"/>
    </row>
  </sheetData>
  <pageMargins left="0" right="0" top="0" bottom="0" header="0" footer="0"/>
  <pageSetup paperSize="9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J7"/>
  <sheetViews>
    <sheetView workbookViewId="0">
      <selection activeCell="E10" sqref="E10"/>
    </sheetView>
  </sheetViews>
  <sheetFormatPr defaultColWidth="9.14285714285714" defaultRowHeight="12.75" outlineLevelRow="6"/>
  <cols>
    <col min="3" max="4" width="9.14285714285714" style="1"/>
    <col min="5" max="5" width="14.1428571428571" style="1"/>
    <col min="6" max="6" width="10.5714285714286" style="1"/>
    <col min="7" max="7" width="9.14285714285714" style="1"/>
    <col min="8" max="8" width="10.5714285714286" style="1"/>
    <col min="9" max="9" width="9.14285714285714" style="1"/>
    <col min="10" max="10" width="9.28571428571429" style="1"/>
  </cols>
  <sheetData>
    <row r="2" ht="17.25" spans="3:10">
      <c r="C2" s="2"/>
      <c r="D2" s="2"/>
      <c r="E2" s="2" t="s">
        <v>46</v>
      </c>
      <c r="F2" s="2"/>
      <c r="G2" s="2" t="s">
        <v>47</v>
      </c>
      <c r="H2" s="2"/>
      <c r="I2" s="2" t="s">
        <v>48</v>
      </c>
      <c r="J2" s="2"/>
    </row>
    <row r="3" ht="17.25" spans="3:10">
      <c r="C3" s="2">
        <v>1</v>
      </c>
      <c r="D3" s="2">
        <v>968</v>
      </c>
      <c r="E3" s="3">
        <v>0.112</v>
      </c>
      <c r="F3" s="2">
        <f>$D3*E3</f>
        <v>108.416</v>
      </c>
      <c r="G3" s="3">
        <v>0.116</v>
      </c>
      <c r="H3" s="2">
        <f t="shared" ref="H3:H6" si="0">$D3*G3</f>
        <v>112.288</v>
      </c>
      <c r="I3" s="3">
        <v>0.004</v>
      </c>
      <c r="J3" s="2">
        <f t="shared" ref="J3:J6" si="1">$D3*I3</f>
        <v>3.872</v>
      </c>
    </row>
    <row r="4" ht="17.25" spans="3:10">
      <c r="C4" s="2">
        <v>2</v>
      </c>
      <c r="D4" s="2">
        <v>950</v>
      </c>
      <c r="E4" s="3">
        <v>0.116</v>
      </c>
      <c r="F4" s="2">
        <f>$D4*E4</f>
        <v>110.2</v>
      </c>
      <c r="G4" s="3">
        <v>0.115</v>
      </c>
      <c r="H4" s="2">
        <f t="shared" si="0"/>
        <v>109.25</v>
      </c>
      <c r="I4" s="3">
        <v>0.004</v>
      </c>
      <c r="J4" s="2">
        <f t="shared" si="1"/>
        <v>3.8</v>
      </c>
    </row>
    <row r="5" ht="17.25" spans="3:10">
      <c r="C5" s="2">
        <v>3</v>
      </c>
      <c r="D5" s="2">
        <v>949</v>
      </c>
      <c r="E5" s="3">
        <v>0.125</v>
      </c>
      <c r="F5" s="2">
        <f>$D5*E5</f>
        <v>118.625</v>
      </c>
      <c r="G5" s="3">
        <v>0.117</v>
      </c>
      <c r="H5" s="2">
        <f t="shared" si="0"/>
        <v>111.033</v>
      </c>
      <c r="I5" s="3">
        <v>0.004</v>
      </c>
      <c r="J5" s="2">
        <f t="shared" si="1"/>
        <v>3.796</v>
      </c>
    </row>
    <row r="6" ht="17.25" spans="3:10">
      <c r="C6" s="2">
        <v>4</v>
      </c>
      <c r="D6" s="2">
        <v>929</v>
      </c>
      <c r="E6" s="3">
        <v>0.118</v>
      </c>
      <c r="F6" s="2">
        <f>$D6*E6</f>
        <v>109.622</v>
      </c>
      <c r="G6" s="3">
        <v>0.103</v>
      </c>
      <c r="H6" s="2">
        <f t="shared" si="0"/>
        <v>95.687</v>
      </c>
      <c r="I6" s="3">
        <v>0.002</v>
      </c>
      <c r="J6" s="2">
        <f t="shared" si="1"/>
        <v>1.858</v>
      </c>
    </row>
    <row r="7" ht="17.25" spans="3:10">
      <c r="C7" s="2"/>
      <c r="D7" s="2">
        <f t="shared" ref="D7:H7" si="2">SUM(D3:D6)</f>
        <v>3796</v>
      </c>
      <c r="E7" s="3">
        <f>F7/$D$7</f>
        <v>0.117719441517387</v>
      </c>
      <c r="F7" s="2">
        <f t="shared" si="2"/>
        <v>446.863</v>
      </c>
      <c r="G7" s="3">
        <f>H7/$D$7</f>
        <v>0.11281822971549</v>
      </c>
      <c r="H7" s="2">
        <f>SUM(H3:H6)</f>
        <v>428.258</v>
      </c>
      <c r="I7" s="3">
        <f>J7/$D$7</f>
        <v>0.00351053740779768</v>
      </c>
      <c r="J7" s="2">
        <f>SUM(J3:J6)</f>
        <v>13.326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澄小树</cp:lastModifiedBy>
  <cp:revision>1</cp:revision>
  <dcterms:created xsi:type="dcterms:W3CDTF">2014-12-29T00:15:00Z</dcterms:created>
  <dcterms:modified xsi:type="dcterms:W3CDTF">2025-10-13T09:24:12Z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6A985847817F451C88A3DAEABEDC661A_13</vt:lpwstr>
  </property>
</Properties>
</file>